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mstce\Downloads\"/>
    </mc:Choice>
  </mc:AlternateContent>
  <xr:revisionPtr revIDLastSave="0" documentId="13_ncr:1_{3C5F431B-754C-4510-8AEB-6C57D78A9F71}" xr6:coauthVersionLast="45" xr6:coauthVersionMax="45" xr10:uidLastSave="{00000000-0000-0000-0000-000000000000}"/>
  <bookViews>
    <workbookView xWindow="13380" yWindow="720" windowWidth="15435" windowHeight="13665" xr2:uid="{00000000-000D-0000-FFFF-FFFF00000000}"/>
  </bookViews>
  <sheets>
    <sheet name="Sayfa3" sheetId="3" r:id="rId1"/>
  </sheets>
  <definedNames>
    <definedName name="_xlnm._FilterDatabase" localSheetId="0" hidden="1">Sayfa3!$A$1:$J$44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3" l="1"/>
  <c r="D2" i="3"/>
  <c r="H3" i="3"/>
  <c r="I2" i="3"/>
  <c r="H43" i="3" l="1"/>
  <c r="H36" i="3"/>
  <c r="H29" i="3"/>
  <c r="H22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F44" i="3"/>
  <c r="H44" i="3" s="1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H4" i="3" l="1"/>
  <c r="H8" i="3"/>
  <c r="H12" i="3"/>
  <c r="H16" i="3"/>
  <c r="H20" i="3"/>
  <c r="H24" i="3"/>
  <c r="H28" i="3"/>
  <c r="H32" i="3"/>
  <c r="H40" i="3"/>
  <c r="H5" i="3"/>
  <c r="H9" i="3"/>
  <c r="H13" i="3"/>
  <c r="H17" i="3"/>
  <c r="H21" i="3"/>
  <c r="H25" i="3"/>
  <c r="H33" i="3"/>
  <c r="H37" i="3"/>
  <c r="H41" i="3"/>
  <c r="H6" i="3"/>
  <c r="H10" i="3"/>
  <c r="H14" i="3"/>
  <c r="H18" i="3"/>
  <c r="H26" i="3"/>
  <c r="H30" i="3"/>
  <c r="H34" i="3"/>
  <c r="H38" i="3"/>
  <c r="H42" i="3"/>
  <c r="H7" i="3"/>
  <c r="H11" i="3"/>
  <c r="H15" i="3"/>
  <c r="H19" i="3"/>
  <c r="H23" i="3"/>
  <c r="H27" i="3"/>
  <c r="H31" i="3"/>
  <c r="H35" i="3"/>
  <c r="H39" i="3"/>
  <c r="H56" i="3"/>
  <c r="H55" i="3"/>
  <c r="H54" i="3"/>
  <c r="H53" i="3"/>
  <c r="H52" i="3"/>
  <c r="H51" i="3"/>
  <c r="H50" i="3"/>
</calcChain>
</file>

<file path=xl/sharedStrings.xml><?xml version="1.0" encoding="utf-8"?>
<sst xmlns="http://schemas.openxmlformats.org/spreadsheetml/2006/main" count="57" uniqueCount="57">
  <si>
    <t>TARİH</t>
  </si>
  <si>
    <t>ÇIKIŞ SAATİ</t>
  </si>
  <si>
    <t>İSİM</t>
  </si>
  <si>
    <t>GİRİŞ</t>
  </si>
  <si>
    <t>MESAİ BAŞLANGICI</t>
  </si>
  <si>
    <t>ÖĞLEN ÇALIŞMASI</t>
  </si>
  <si>
    <t>MESAİ SAAT TOPLAMI</t>
  </si>
  <si>
    <t>SERPİL 15,06,2020 P.TESİ BAŞLADI --SALI ÇIKTI  --1 GÜN</t>
  </si>
  <si>
    <t>14 HAZİRAN PAZAR  OZAN 08,30 GİRİŞ---13,30 ÇIKIŞ</t>
  </si>
  <si>
    <t>14 HAZİRAN PAZAR  ÜLFET  08,30 GİRİŞ---13,30 ÇIKIŞ</t>
  </si>
  <si>
    <t>KEZBAN 16,06,2020  BAŞLADI)</t>
  </si>
  <si>
    <t>DİLEK 16,06,2020 SALI ÖĞLE(12:30 DA BAŞLADI)</t>
  </si>
  <si>
    <t>*</t>
  </si>
  <si>
    <t>PAYDOS SAATİ</t>
  </si>
  <si>
    <t>Personel-1</t>
  </si>
  <si>
    <t>Personel-2</t>
  </si>
  <si>
    <t>Personel-3</t>
  </si>
  <si>
    <t>Personel-4</t>
  </si>
  <si>
    <t>Personel-5</t>
  </si>
  <si>
    <t>Personel-6</t>
  </si>
  <si>
    <t>Personel-7</t>
  </si>
  <si>
    <t>Personel-8</t>
  </si>
  <si>
    <t>Personel-9</t>
  </si>
  <si>
    <t>Personel-10</t>
  </si>
  <si>
    <t>Personel-11</t>
  </si>
  <si>
    <t>Personel-12</t>
  </si>
  <si>
    <t>Personel-13</t>
  </si>
  <si>
    <t>Personel-14</t>
  </si>
  <si>
    <t>Personel-15</t>
  </si>
  <si>
    <t>Personel-16</t>
  </si>
  <si>
    <t>Personel-17</t>
  </si>
  <si>
    <t>Personel-18</t>
  </si>
  <si>
    <t>Personel-19</t>
  </si>
  <si>
    <t>Personel-20</t>
  </si>
  <si>
    <t>Personel-21</t>
  </si>
  <si>
    <t>Personel-22</t>
  </si>
  <si>
    <t>Personel-23</t>
  </si>
  <si>
    <t>Personel-24</t>
  </si>
  <si>
    <t>Personel-25</t>
  </si>
  <si>
    <t>Personel-26</t>
  </si>
  <si>
    <t>Personel-27</t>
  </si>
  <si>
    <t>Personel-28</t>
  </si>
  <si>
    <t>Personel-29</t>
  </si>
  <si>
    <t>Personel-30</t>
  </si>
  <si>
    <t>Personel-31</t>
  </si>
  <si>
    <t>Personel-32</t>
  </si>
  <si>
    <t>Personel-33</t>
  </si>
  <si>
    <t>Personel-34</t>
  </si>
  <si>
    <t>Personel-35</t>
  </si>
  <si>
    <t>Personel-36</t>
  </si>
  <si>
    <t>Personel-37</t>
  </si>
  <si>
    <t>Personel-38</t>
  </si>
  <si>
    <t>Personel-39</t>
  </si>
  <si>
    <t>Personel-40</t>
  </si>
  <si>
    <t>Personel-41</t>
  </si>
  <si>
    <t>Personel-42</t>
  </si>
  <si>
    <t>Personel-43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</si>
</sst>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6" formatCode="[$-F400]h:mm:ss\ AM/PM"/>
  </numFmts>
  <fonts count="2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20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left"/>
    </xf>
    <xf numFmtId="166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workbookViewId="0">
      <pane ySplit="1" topLeftCell="A2" activePane="bottomLeft" state="frozen"/>
      <selection pane="bottomLeft" activeCell="H2" sqref="H2"/>
    </sheetView>
  </sheetViews>
  <sheetFormatPr defaultRowHeight="15" x14ac:dyDescent="0.25"/>
  <cols>
    <col min="1" max="1" width="27" style="4" customWidth="1"/>
    <col min="2" max="2" width="16" style="1" customWidth="1"/>
    <col min="3" max="3" width="16" style="2" customWidth="1"/>
    <col min="4" max="4" width="17.85546875" style="2" bestFit="1" customWidth="1"/>
    <col min="5" max="5" width="17.85546875" style="3" customWidth="1"/>
    <col min="6" max="6" width="16" style="1" customWidth="1"/>
    <col min="7" max="7" width="11" style="2" bestFit="1" customWidth="1"/>
    <col min="8" max="8" width="15" style="3" customWidth="1"/>
    <col min="9" max="9" width="9.140625" style="5" customWidth="1"/>
    <col min="10" max="16384" width="9.140625" style="1"/>
  </cols>
  <sheetData>
    <row r="1" spans="1:9" x14ac:dyDescent="0.25">
      <c r="A1" s="4" t="s">
        <v>0</v>
      </c>
      <c r="B1" s="1" t="s">
        <v>2</v>
      </c>
      <c r="C1" s="2" t="s">
        <v>3</v>
      </c>
      <c r="D1" s="2" t="s">
        <v>4</v>
      </c>
      <c r="E1" s="3" t="s">
        <v>5</v>
      </c>
      <c r="F1" s="1" t="s">
        <v>13</v>
      </c>
      <c r="G1" s="2" t="s">
        <v>1</v>
      </c>
      <c r="H1" s="3" t="s">
        <v>6</v>
      </c>
    </row>
    <row r="2" spans="1:9" x14ac:dyDescent="0.25">
      <c r="A2" s="4">
        <v>43995</v>
      </c>
      <c r="B2" s="1" t="s">
        <v>14</v>
      </c>
      <c r="C2" s="3">
        <v>0.3125</v>
      </c>
      <c r="D2" s="2" t="str">
        <f t="shared" ref="D2:D43" si="0">IF(WEEKDAY(A2,1)&lt;=1,"00:00",IF(WEEKDAY(A2,1)&gt;1,"08:30"))</f>
        <v>08:30</v>
      </c>
      <c r="F2" s="1" t="str">
        <f t="shared" ref="F2:F44" si="1">IF(WEEKDAY(A2,1)&lt;=1,"00:00",(IF(WEEKDAY(A2,1)*1&lt;7,"18:30",(IF(WEEKDAY(A2,1)=7,"13:00","ZIP")))))</f>
        <v>13:00</v>
      </c>
      <c r="G2" s="3">
        <v>0.54166666666666663</v>
      </c>
      <c r="H2" s="3">
        <f>IF(AND(WEEKDAY(A2,1)&gt;=1&lt;7,C2&lt;=D2,G2&gt;=F2),((D2-C2)+(0.541666666666667-"13:00")+(E2)),IF(WEEKDAY(A2,1)=7,G2-C2+E2,0))</f>
        <v>0.22916666666666663</v>
      </c>
      <c r="I2" s="5">
        <f>G2-C2</f>
        <v>0.22916666666666663</v>
      </c>
    </row>
    <row r="3" spans="1:9" x14ac:dyDescent="0.25">
      <c r="A3" s="4">
        <v>43996</v>
      </c>
      <c r="B3" s="1" t="s">
        <v>15</v>
      </c>
      <c r="C3" s="3">
        <v>0.54166666666666663</v>
      </c>
      <c r="D3" s="2" t="str">
        <f t="shared" si="0"/>
        <v>00:00</v>
      </c>
      <c r="E3" s="3">
        <v>8.3333333333333329E-2</v>
      </c>
      <c r="F3" s="1" t="str">
        <f t="shared" si="1"/>
        <v>00:00</v>
      </c>
      <c r="G3" s="3">
        <v>0.66666666666666663</v>
      </c>
      <c r="H3" s="3">
        <f>IF(AND(WEEKDAY(A3,1)&gt;=1&lt;7,C3&lt;=D3,G3&gt;=F3),((D3-C3)+(G3-F3)+(E3)),IF(WEEKDAY(A3,1)=7,G3-C3+E3,0))</f>
        <v>0</v>
      </c>
    </row>
    <row r="4" spans="1:9" x14ac:dyDescent="0.25">
      <c r="A4" s="4">
        <v>44003</v>
      </c>
      <c r="B4" s="1" t="s">
        <v>16</v>
      </c>
      <c r="C4" s="3">
        <v>0.5</v>
      </c>
      <c r="D4" s="2" t="str">
        <f t="shared" si="0"/>
        <v>00:00</v>
      </c>
      <c r="F4" s="1" t="str">
        <f t="shared" si="1"/>
        <v>00:00</v>
      </c>
      <c r="G4" s="3">
        <v>0.70833333333333337</v>
      </c>
      <c r="H4" s="3">
        <f t="shared" ref="H3:H14" si="2">IF(AND(WEEKDAY(A4,1)&gt;=1&lt;7,C4&lt;=D4,G4&gt;=F4),((D4-C4)+(G4-F4)+(E4)),IF(WEEKDAY(A4,1)=7,G4-C4+E4,0))</f>
        <v>0</v>
      </c>
    </row>
    <row r="5" spans="1:9" x14ac:dyDescent="0.25">
      <c r="A5" s="4">
        <v>44017</v>
      </c>
      <c r="B5" s="1" t="s">
        <v>17</v>
      </c>
      <c r="C5" s="3">
        <v>4.1666666666666664E-2</v>
      </c>
      <c r="D5" s="2" t="str">
        <f t="shared" si="0"/>
        <v>00:00</v>
      </c>
      <c r="F5" s="1" t="str">
        <f t="shared" si="1"/>
        <v>00:00</v>
      </c>
      <c r="G5" s="3">
        <v>0.83333333333333337</v>
      </c>
      <c r="H5" s="3">
        <f t="shared" si="2"/>
        <v>0</v>
      </c>
    </row>
    <row r="6" spans="1:9" x14ac:dyDescent="0.25">
      <c r="A6" s="4">
        <v>43995</v>
      </c>
      <c r="B6" s="1" t="s">
        <v>18</v>
      </c>
      <c r="C6" s="3">
        <v>0.35416666666666669</v>
      </c>
      <c r="D6" s="2" t="str">
        <f t="shared" si="0"/>
        <v>08:30</v>
      </c>
      <c r="F6" s="1" t="str">
        <f t="shared" si="1"/>
        <v>13:00</v>
      </c>
      <c r="G6" s="3">
        <v>0.70833333333333337</v>
      </c>
      <c r="H6" s="3">
        <f t="shared" si="2"/>
        <v>0.35416666666666669</v>
      </c>
    </row>
    <row r="7" spans="1:9" x14ac:dyDescent="0.25">
      <c r="A7" s="4">
        <v>43995</v>
      </c>
      <c r="B7" s="1" t="s">
        <v>19</v>
      </c>
      <c r="C7" s="3">
        <v>0.35416666666666669</v>
      </c>
      <c r="D7" s="2" t="str">
        <f t="shared" si="0"/>
        <v>08:30</v>
      </c>
      <c r="F7" s="1" t="str">
        <f t="shared" si="1"/>
        <v>13:00</v>
      </c>
      <c r="G7" s="3">
        <v>0.70833333333333337</v>
      </c>
      <c r="H7" s="3">
        <f t="shared" si="2"/>
        <v>0.35416666666666669</v>
      </c>
    </row>
    <row r="8" spans="1:9" x14ac:dyDescent="0.25">
      <c r="A8" s="4">
        <v>44010</v>
      </c>
      <c r="B8" s="1" t="s">
        <v>20</v>
      </c>
      <c r="C8" s="3">
        <v>0.35416666666666669</v>
      </c>
      <c r="D8" s="2" t="str">
        <f t="shared" si="0"/>
        <v>00:00</v>
      </c>
      <c r="F8" s="1" t="str">
        <f t="shared" si="1"/>
        <v>00:00</v>
      </c>
      <c r="G8" s="3">
        <v>0.85416666666666663</v>
      </c>
      <c r="H8" s="3">
        <f t="shared" si="2"/>
        <v>0</v>
      </c>
    </row>
    <row r="9" spans="1:9" x14ac:dyDescent="0.25">
      <c r="A9" s="4">
        <v>43997</v>
      </c>
      <c r="B9" s="1" t="s">
        <v>21</v>
      </c>
      <c r="C9" s="3">
        <v>0.41666666666666669</v>
      </c>
      <c r="D9" s="2" t="str">
        <f t="shared" si="0"/>
        <v>08:30</v>
      </c>
      <c r="F9" s="1" t="str">
        <f t="shared" si="1"/>
        <v>18:30</v>
      </c>
      <c r="G9" s="3">
        <v>0.83333333333333337</v>
      </c>
      <c r="H9" s="3">
        <f t="shared" si="2"/>
        <v>0</v>
      </c>
    </row>
    <row r="10" spans="1:9" x14ac:dyDescent="0.25">
      <c r="A10" s="4">
        <v>43998</v>
      </c>
      <c r="B10" s="1" t="s">
        <v>22</v>
      </c>
      <c r="C10" s="3">
        <v>0.41666666666666669</v>
      </c>
      <c r="D10" s="2" t="str">
        <f t="shared" si="0"/>
        <v>08:30</v>
      </c>
      <c r="F10" s="1" t="str">
        <f t="shared" si="1"/>
        <v>18:30</v>
      </c>
      <c r="G10" s="3">
        <v>0.85416666666666663</v>
      </c>
      <c r="H10" s="3">
        <f t="shared" si="2"/>
        <v>0</v>
      </c>
    </row>
    <row r="11" spans="1:9" x14ac:dyDescent="0.25">
      <c r="A11" s="4">
        <v>43999</v>
      </c>
      <c r="B11" s="1" t="s">
        <v>23</v>
      </c>
      <c r="C11" s="3">
        <v>0.35416666666666669</v>
      </c>
      <c r="D11" s="2" t="str">
        <f t="shared" si="0"/>
        <v>08:30</v>
      </c>
      <c r="F11" s="1" t="str">
        <f t="shared" si="1"/>
        <v>18:30</v>
      </c>
      <c r="G11" s="3">
        <v>0.85416666666666663</v>
      </c>
      <c r="H11" s="3">
        <f t="shared" si="2"/>
        <v>0</v>
      </c>
    </row>
    <row r="12" spans="1:9" x14ac:dyDescent="0.25">
      <c r="A12" s="4">
        <v>44000</v>
      </c>
      <c r="B12" s="1" t="s">
        <v>24</v>
      </c>
      <c r="C12" s="3">
        <v>0.35416666666666669</v>
      </c>
      <c r="D12" s="2" t="str">
        <f t="shared" si="0"/>
        <v>08:30</v>
      </c>
      <c r="F12" s="1" t="str">
        <f t="shared" si="1"/>
        <v>18:30</v>
      </c>
      <c r="G12" s="3">
        <v>0.85416666666666663</v>
      </c>
      <c r="H12" s="3">
        <f t="shared" si="2"/>
        <v>0</v>
      </c>
    </row>
    <row r="13" spans="1:9" x14ac:dyDescent="0.25">
      <c r="A13" s="4">
        <v>44001</v>
      </c>
      <c r="B13" s="1" t="s">
        <v>25</v>
      </c>
      <c r="C13" s="3">
        <v>0.35416666666666669</v>
      </c>
      <c r="D13" s="2" t="str">
        <f t="shared" si="0"/>
        <v>08:30</v>
      </c>
      <c r="F13" s="1" t="str">
        <f t="shared" si="1"/>
        <v>18:30</v>
      </c>
      <c r="G13" s="3">
        <v>0.85416666666666663</v>
      </c>
      <c r="H13" s="3">
        <f t="shared" si="2"/>
        <v>0</v>
      </c>
    </row>
    <row r="14" spans="1:9" x14ac:dyDescent="0.25">
      <c r="A14" s="4">
        <v>44002</v>
      </c>
      <c r="B14" s="1" t="s">
        <v>26</v>
      </c>
      <c r="C14" s="3">
        <v>0.35416666666666669</v>
      </c>
      <c r="D14" s="2" t="str">
        <f t="shared" si="0"/>
        <v>08:30</v>
      </c>
      <c r="E14" s="3">
        <v>4.1666666666666664E-2</v>
      </c>
      <c r="F14" s="1" t="str">
        <f t="shared" si="1"/>
        <v>13:00</v>
      </c>
      <c r="G14" s="3">
        <v>0.91666666666666663</v>
      </c>
      <c r="H14" s="3">
        <f t="shared" si="2"/>
        <v>0.60416666666666663</v>
      </c>
    </row>
    <row r="15" spans="1:9" x14ac:dyDescent="0.25">
      <c r="A15" s="4">
        <v>44003</v>
      </c>
      <c r="B15" s="1" t="s">
        <v>27</v>
      </c>
      <c r="C15" s="3">
        <v>0.35416666666666669</v>
      </c>
      <c r="D15" s="2" t="str">
        <f t="shared" si="0"/>
        <v>00:00</v>
      </c>
      <c r="E15" s="3">
        <v>4.1666666666666664E-2</v>
      </c>
      <c r="F15" s="1" t="str">
        <f t="shared" si="1"/>
        <v>00:00</v>
      </c>
      <c r="G15" s="3">
        <v>0.91666666666666663</v>
      </c>
      <c r="H15" s="3">
        <f t="shared" ref="H15:H17" si="3">IF(AND(WEEKDAY(A15,3)&gt;=1&lt;7,C15&lt;=D15,G15&gt;=F15),((D15-C15)+(G15-F15)+(E15)),IF(WEEKDAY(A15,3)=7,G15-C15+E15,0))</f>
        <v>0</v>
      </c>
    </row>
    <row r="16" spans="1:9" x14ac:dyDescent="0.25">
      <c r="A16" s="4">
        <v>44004</v>
      </c>
      <c r="B16" s="1" t="s">
        <v>28</v>
      </c>
      <c r="C16" s="3">
        <v>0.35416666666666669</v>
      </c>
      <c r="D16" s="2" t="str">
        <f t="shared" si="0"/>
        <v>08:30</v>
      </c>
      <c r="E16" s="3">
        <v>4.1666666666666664E-2</v>
      </c>
      <c r="F16" s="1" t="str">
        <f t="shared" si="1"/>
        <v>18:30</v>
      </c>
      <c r="G16" s="3">
        <v>0.91666666666666663</v>
      </c>
      <c r="H16" s="3">
        <f t="shared" si="3"/>
        <v>0</v>
      </c>
    </row>
    <row r="17" spans="1:8" x14ac:dyDescent="0.25">
      <c r="A17" s="4">
        <v>44005</v>
      </c>
      <c r="B17" s="1" t="s">
        <v>29</v>
      </c>
      <c r="C17" s="3">
        <v>0.35416666666666669</v>
      </c>
      <c r="D17" s="2" t="str">
        <f t="shared" si="0"/>
        <v>08:30</v>
      </c>
      <c r="E17" s="3">
        <v>4.1666666666666664E-2</v>
      </c>
      <c r="F17" s="1" t="str">
        <f t="shared" si="1"/>
        <v>18:30</v>
      </c>
      <c r="G17" s="3">
        <v>0.91666666666666663</v>
      </c>
      <c r="H17" s="3">
        <f t="shared" si="3"/>
        <v>0</v>
      </c>
    </row>
    <row r="18" spans="1:8" x14ac:dyDescent="0.25">
      <c r="A18" s="4">
        <v>44006</v>
      </c>
      <c r="B18" s="1" t="s">
        <v>30</v>
      </c>
      <c r="C18" s="3">
        <v>0.35416666666666669</v>
      </c>
      <c r="D18" s="2" t="str">
        <f t="shared" si="0"/>
        <v>08:30</v>
      </c>
      <c r="F18" s="1" t="str">
        <f t="shared" si="1"/>
        <v>18:30</v>
      </c>
      <c r="G18" s="3">
        <v>0.91666666666666663</v>
      </c>
      <c r="H18" s="3">
        <f t="shared" ref="H18" si="4">IF(AND(WEEKDAY(A18,1)&gt;=1&lt;7,C18&lt;=D18,G18&gt;=F18),((D18-C18)+(G18-F18)+(E18)),IF(WEEKDAY(A18,1)=7,G18-C18+E18,0))</f>
        <v>0</v>
      </c>
    </row>
    <row r="19" spans="1:8" x14ac:dyDescent="0.25">
      <c r="A19" s="4">
        <v>44007</v>
      </c>
      <c r="B19" s="1" t="s">
        <v>31</v>
      </c>
      <c r="C19" s="3">
        <v>0.35416666666666669</v>
      </c>
      <c r="D19" s="2" t="str">
        <f t="shared" si="0"/>
        <v>08:30</v>
      </c>
      <c r="F19" s="1" t="str">
        <f t="shared" si="1"/>
        <v>18:30</v>
      </c>
      <c r="G19" s="3">
        <v>0.9375</v>
      </c>
      <c r="H19" s="3">
        <f t="shared" ref="H19" si="5">IF(WEEKDAY(A19,2)=7,G19-C19+E19,IF(AND(WEEKDAY(A19,2)&gt;=1&lt;7,C19&lt;=D19,G19&gt;=F19),((D19-C19)+(G19-F19)+(E19)),0))</f>
        <v>0</v>
      </c>
    </row>
    <row r="20" spans="1:8" x14ac:dyDescent="0.25">
      <c r="A20" s="4">
        <v>44008</v>
      </c>
      <c r="B20" s="1" t="s">
        <v>32</v>
      </c>
      <c r="C20" s="3">
        <v>0.35416666666666669</v>
      </c>
      <c r="D20" s="2" t="str">
        <f t="shared" si="0"/>
        <v>08:30</v>
      </c>
      <c r="F20" s="1" t="str">
        <f t="shared" si="1"/>
        <v>18:30</v>
      </c>
      <c r="G20" s="3">
        <v>0.91666666666666663</v>
      </c>
      <c r="H20" s="3">
        <f t="shared" ref="H20:H44" si="6">IF(WEEKDAY(A20,1)=1,G20-C20,IF(AND(C20&lt;=D20,G20&gt;=F20),((D20-C20)+(G20-F20)+(E20)),0))</f>
        <v>0</v>
      </c>
    </row>
    <row r="21" spans="1:8" x14ac:dyDescent="0.25">
      <c r="A21" s="4">
        <v>44009</v>
      </c>
      <c r="B21" s="1" t="s">
        <v>33</v>
      </c>
      <c r="C21" s="3">
        <v>0.35416666666666669</v>
      </c>
      <c r="D21" s="2" t="str">
        <f t="shared" si="0"/>
        <v>08:30</v>
      </c>
      <c r="F21" s="1" t="str">
        <f t="shared" si="1"/>
        <v>13:00</v>
      </c>
      <c r="G21" s="3">
        <v>0.91666666666666663</v>
      </c>
      <c r="H21" s="3">
        <f t="shared" si="6"/>
        <v>0</v>
      </c>
    </row>
    <row r="22" spans="1:8" x14ac:dyDescent="0.25">
      <c r="A22" s="4">
        <v>44010</v>
      </c>
      <c r="B22" s="1" t="s">
        <v>34</v>
      </c>
      <c r="C22" s="3">
        <v>0.35416666666666669</v>
      </c>
      <c r="D22" s="2" t="str">
        <f t="shared" si="0"/>
        <v>00:00</v>
      </c>
      <c r="E22" s="3">
        <v>4.1666666666666664E-2</v>
      </c>
      <c r="F22" s="1" t="str">
        <f t="shared" si="1"/>
        <v>00:00</v>
      </c>
      <c r="G22" s="3">
        <v>0.91666666666666663</v>
      </c>
      <c r="H22" s="3">
        <f t="shared" si="6"/>
        <v>0.5625</v>
      </c>
    </row>
    <row r="23" spans="1:8" x14ac:dyDescent="0.25">
      <c r="A23" s="4">
        <v>44011</v>
      </c>
      <c r="B23" s="1" t="s">
        <v>35</v>
      </c>
      <c r="C23" s="3">
        <v>0.35416666666666669</v>
      </c>
      <c r="D23" s="2" t="str">
        <f t="shared" si="0"/>
        <v>08:30</v>
      </c>
      <c r="F23" s="1" t="str">
        <f t="shared" si="1"/>
        <v>18:30</v>
      </c>
      <c r="G23" s="3">
        <v>0.91666666666666663</v>
      </c>
      <c r="H23" s="3">
        <f t="shared" si="6"/>
        <v>0</v>
      </c>
    </row>
    <row r="24" spans="1:8" x14ac:dyDescent="0.25">
      <c r="A24" s="4">
        <v>44012</v>
      </c>
      <c r="B24" s="1" t="s">
        <v>36</v>
      </c>
      <c r="C24" s="3">
        <v>0.35416666666666669</v>
      </c>
      <c r="D24" s="2" t="str">
        <f t="shared" si="0"/>
        <v>08:30</v>
      </c>
      <c r="F24" s="1" t="str">
        <f t="shared" si="1"/>
        <v>18:30</v>
      </c>
      <c r="G24" s="3">
        <v>0.91666666666666663</v>
      </c>
      <c r="H24" s="3">
        <f t="shared" si="6"/>
        <v>0</v>
      </c>
    </row>
    <row r="25" spans="1:8" x14ac:dyDescent="0.25">
      <c r="A25" s="4">
        <v>44013</v>
      </c>
      <c r="B25" s="1" t="s">
        <v>37</v>
      </c>
      <c r="C25" s="3">
        <v>0.35416666666666669</v>
      </c>
      <c r="D25" s="2" t="str">
        <f t="shared" si="0"/>
        <v>08:30</v>
      </c>
      <c r="F25" s="1" t="str">
        <f t="shared" si="1"/>
        <v>18:30</v>
      </c>
      <c r="G25" s="3">
        <v>0.91666666666666663</v>
      </c>
      <c r="H25" s="3">
        <f t="shared" si="6"/>
        <v>0</v>
      </c>
    </row>
    <row r="26" spans="1:8" x14ac:dyDescent="0.25">
      <c r="A26" s="4">
        <v>44014</v>
      </c>
      <c r="B26" s="1" t="s">
        <v>38</v>
      </c>
      <c r="C26" s="3">
        <v>0.35416666666666669</v>
      </c>
      <c r="D26" s="2" t="str">
        <f t="shared" si="0"/>
        <v>08:30</v>
      </c>
      <c r="F26" s="1" t="str">
        <f t="shared" si="1"/>
        <v>18:30</v>
      </c>
      <c r="G26" s="3">
        <v>0.91666666666666663</v>
      </c>
      <c r="H26" s="3">
        <f t="shared" si="6"/>
        <v>0</v>
      </c>
    </row>
    <row r="27" spans="1:8" x14ac:dyDescent="0.25">
      <c r="A27" s="4">
        <v>44015</v>
      </c>
      <c r="B27" s="1" t="s">
        <v>39</v>
      </c>
      <c r="C27" s="3">
        <v>0.35416666666666669</v>
      </c>
      <c r="D27" s="2" t="str">
        <f t="shared" si="0"/>
        <v>08:30</v>
      </c>
      <c r="F27" s="1" t="str">
        <f t="shared" si="1"/>
        <v>18:30</v>
      </c>
      <c r="G27" s="3">
        <v>0.85416666666666663</v>
      </c>
      <c r="H27" s="3">
        <f t="shared" si="6"/>
        <v>0</v>
      </c>
    </row>
    <row r="28" spans="1:8" x14ac:dyDescent="0.25">
      <c r="A28" s="4">
        <v>44016</v>
      </c>
      <c r="B28" s="1" t="s">
        <v>40</v>
      </c>
      <c r="C28" s="3">
        <v>0.35416666666666669</v>
      </c>
      <c r="D28" s="2" t="str">
        <f t="shared" si="0"/>
        <v>08:30</v>
      </c>
      <c r="F28" s="1" t="str">
        <f t="shared" si="1"/>
        <v>13:00</v>
      </c>
      <c r="G28" s="3">
        <v>0.91666666666666663</v>
      </c>
      <c r="H28" s="3">
        <f t="shared" si="6"/>
        <v>0</v>
      </c>
    </row>
    <row r="29" spans="1:8" x14ac:dyDescent="0.25">
      <c r="A29" s="4">
        <v>44017</v>
      </c>
      <c r="B29" s="1" t="s">
        <v>41</v>
      </c>
      <c r="C29" s="3">
        <v>0.35416666666666669</v>
      </c>
      <c r="D29" s="2" t="str">
        <f t="shared" si="0"/>
        <v>00:00</v>
      </c>
      <c r="F29" s="1" t="str">
        <f t="shared" si="1"/>
        <v>00:00</v>
      </c>
      <c r="G29" s="3">
        <v>0.83333333333333337</v>
      </c>
      <c r="H29" s="3">
        <f t="shared" si="6"/>
        <v>0.47916666666666669</v>
      </c>
    </row>
    <row r="30" spans="1:8" x14ac:dyDescent="0.25">
      <c r="A30" s="4">
        <v>44018</v>
      </c>
      <c r="B30" s="1" t="s">
        <v>42</v>
      </c>
      <c r="C30" s="3">
        <v>0.35416666666666669</v>
      </c>
      <c r="D30" s="2" t="str">
        <f t="shared" si="0"/>
        <v>08:30</v>
      </c>
      <c r="F30" s="1" t="str">
        <f t="shared" si="1"/>
        <v>18:30</v>
      </c>
      <c r="G30" s="3">
        <v>0.91666666666666663</v>
      </c>
      <c r="H30" s="3">
        <f t="shared" si="6"/>
        <v>0</v>
      </c>
    </row>
    <row r="31" spans="1:8" x14ac:dyDescent="0.25">
      <c r="A31" s="4">
        <v>44019</v>
      </c>
      <c r="B31" s="1" t="s">
        <v>43</v>
      </c>
      <c r="C31" s="3">
        <v>0.35416666666666669</v>
      </c>
      <c r="D31" s="3" t="str">
        <f t="shared" si="0"/>
        <v>08:30</v>
      </c>
      <c r="F31" s="1" t="str">
        <f t="shared" si="1"/>
        <v>18:30</v>
      </c>
      <c r="G31" s="3">
        <v>0.91666666666666663</v>
      </c>
      <c r="H31" s="3">
        <f t="shared" si="6"/>
        <v>0</v>
      </c>
    </row>
    <row r="32" spans="1:8" x14ac:dyDescent="0.25">
      <c r="A32" s="4">
        <v>44020</v>
      </c>
      <c r="B32" s="1" t="s">
        <v>44</v>
      </c>
      <c r="C32" s="3">
        <v>0.35416666666666669</v>
      </c>
      <c r="D32" s="3" t="str">
        <f t="shared" si="0"/>
        <v>08:30</v>
      </c>
      <c r="E32" s="3">
        <v>4.1666666666666664E-2</v>
      </c>
      <c r="F32" s="1" t="str">
        <f t="shared" si="1"/>
        <v>18:30</v>
      </c>
      <c r="G32" s="3">
        <v>0.91666666666666663</v>
      </c>
      <c r="H32" s="3">
        <f t="shared" si="6"/>
        <v>0</v>
      </c>
    </row>
    <row r="33" spans="1:10" x14ac:dyDescent="0.25">
      <c r="A33" s="4">
        <v>44021</v>
      </c>
      <c r="B33" s="1" t="s">
        <v>45</v>
      </c>
      <c r="C33" s="3">
        <v>0.35416666666666669</v>
      </c>
      <c r="D33" s="3" t="str">
        <f t="shared" si="0"/>
        <v>08:30</v>
      </c>
      <c r="E33" s="3">
        <v>4.1666666666666664E-2</v>
      </c>
      <c r="F33" s="1" t="str">
        <f t="shared" si="1"/>
        <v>18:30</v>
      </c>
      <c r="G33" s="3">
        <v>0.91666666666666663</v>
      </c>
      <c r="H33" s="3">
        <f t="shared" si="6"/>
        <v>0</v>
      </c>
    </row>
    <row r="34" spans="1:10" x14ac:dyDescent="0.25">
      <c r="A34" s="4">
        <v>44022</v>
      </c>
      <c r="B34" s="1" t="s">
        <v>46</v>
      </c>
      <c r="C34" s="3">
        <v>0.3125</v>
      </c>
      <c r="D34" s="3" t="str">
        <f t="shared" si="0"/>
        <v>08:30</v>
      </c>
      <c r="E34" s="3">
        <v>4.1666666666666664E-2</v>
      </c>
      <c r="F34" s="1" t="str">
        <f t="shared" si="1"/>
        <v>18:30</v>
      </c>
      <c r="G34" s="3">
        <v>0.91666666666666663</v>
      </c>
      <c r="H34" s="3">
        <f t="shared" si="6"/>
        <v>0</v>
      </c>
    </row>
    <row r="35" spans="1:10" x14ac:dyDescent="0.25">
      <c r="A35" s="4">
        <v>44023</v>
      </c>
      <c r="B35" s="1" t="s">
        <v>47</v>
      </c>
      <c r="C35" s="3">
        <v>0.35416666666666669</v>
      </c>
      <c r="D35" s="3" t="str">
        <f t="shared" si="0"/>
        <v>08:30</v>
      </c>
      <c r="E35" s="3">
        <v>4.1666666666666664E-2</v>
      </c>
      <c r="F35" s="1" t="str">
        <f t="shared" si="1"/>
        <v>13:00</v>
      </c>
      <c r="G35" s="3">
        <v>0.875</v>
      </c>
      <c r="H35" s="3">
        <f t="shared" si="6"/>
        <v>0</v>
      </c>
      <c r="J35" s="1" t="s">
        <v>12</v>
      </c>
    </row>
    <row r="36" spans="1:10" x14ac:dyDescent="0.25">
      <c r="A36" s="4">
        <v>44024</v>
      </c>
      <c r="B36" s="1" t="s">
        <v>48</v>
      </c>
      <c r="C36" s="3">
        <v>0.35416666666666669</v>
      </c>
      <c r="D36" s="3" t="str">
        <f t="shared" si="0"/>
        <v>00:00</v>
      </c>
      <c r="E36" s="3">
        <v>4.1666666666666664E-2</v>
      </c>
      <c r="F36" s="1" t="str">
        <f t="shared" si="1"/>
        <v>00:00</v>
      </c>
      <c r="G36" s="3">
        <v>0.91666666666666663</v>
      </c>
      <c r="H36" s="3">
        <f t="shared" si="6"/>
        <v>0.5625</v>
      </c>
    </row>
    <row r="37" spans="1:10" x14ac:dyDescent="0.25">
      <c r="A37" s="4">
        <v>44025</v>
      </c>
      <c r="B37" s="1" t="s">
        <v>49</v>
      </c>
      <c r="C37" s="3">
        <v>0.35416666666666669</v>
      </c>
      <c r="D37" s="3" t="str">
        <f t="shared" si="0"/>
        <v>08:30</v>
      </c>
      <c r="F37" s="1" t="str">
        <f t="shared" si="1"/>
        <v>18:30</v>
      </c>
      <c r="G37" s="3">
        <v>0.91666666666666663</v>
      </c>
      <c r="H37" s="3">
        <f t="shared" si="6"/>
        <v>0</v>
      </c>
    </row>
    <row r="38" spans="1:10" x14ac:dyDescent="0.25">
      <c r="A38" s="4">
        <v>44026</v>
      </c>
      <c r="B38" s="1" t="s">
        <v>50</v>
      </c>
      <c r="C38" s="3">
        <v>0.35416666666666669</v>
      </c>
      <c r="D38" s="3" t="str">
        <f t="shared" si="0"/>
        <v>08:30</v>
      </c>
      <c r="E38" s="3">
        <v>4.1666666666666664E-2</v>
      </c>
      <c r="F38" s="1" t="str">
        <f t="shared" si="1"/>
        <v>18:30</v>
      </c>
      <c r="G38" s="3">
        <v>0.83333333333333337</v>
      </c>
      <c r="H38" s="3">
        <f t="shared" si="6"/>
        <v>0</v>
      </c>
    </row>
    <row r="39" spans="1:10" x14ac:dyDescent="0.25">
      <c r="A39" s="4">
        <v>44027</v>
      </c>
      <c r="B39" s="1" t="s">
        <v>51</v>
      </c>
      <c r="C39" s="3">
        <v>0.35416666666666669</v>
      </c>
      <c r="D39" s="3" t="str">
        <f t="shared" si="0"/>
        <v>08:30</v>
      </c>
      <c r="E39" s="3">
        <v>4.1666666666666664E-2</v>
      </c>
      <c r="F39" s="1" t="str">
        <f t="shared" si="1"/>
        <v>18:30</v>
      </c>
      <c r="G39" s="3">
        <v>0.83333333333333337</v>
      </c>
      <c r="H39" s="3">
        <f t="shared" si="6"/>
        <v>0</v>
      </c>
    </row>
    <row r="40" spans="1:10" x14ac:dyDescent="0.25">
      <c r="A40" s="4">
        <v>44028</v>
      </c>
      <c r="B40" s="1" t="s">
        <v>52</v>
      </c>
      <c r="C40" s="3">
        <v>0.3125</v>
      </c>
      <c r="D40" s="3" t="str">
        <f t="shared" si="0"/>
        <v>08:30</v>
      </c>
      <c r="E40" s="3">
        <v>4.1666666666666664E-2</v>
      </c>
      <c r="F40" s="1" t="str">
        <f t="shared" si="1"/>
        <v>18:30</v>
      </c>
      <c r="G40" s="3">
        <v>0.8125</v>
      </c>
      <c r="H40" s="3">
        <f t="shared" si="6"/>
        <v>0</v>
      </c>
    </row>
    <row r="41" spans="1:10" x14ac:dyDescent="0.25">
      <c r="A41" s="4">
        <v>44029</v>
      </c>
      <c r="B41" s="1" t="s">
        <v>53</v>
      </c>
      <c r="C41" s="3">
        <v>0.35416666666666669</v>
      </c>
      <c r="D41" s="3" t="str">
        <f t="shared" si="0"/>
        <v>08:30</v>
      </c>
      <c r="E41" s="3">
        <v>4.1666666666666664E-2</v>
      </c>
      <c r="F41" s="1" t="str">
        <f t="shared" si="1"/>
        <v>18:30</v>
      </c>
      <c r="G41" s="3">
        <v>0.8125</v>
      </c>
      <c r="H41" s="3">
        <f t="shared" si="6"/>
        <v>0</v>
      </c>
    </row>
    <row r="42" spans="1:10" x14ac:dyDescent="0.25">
      <c r="A42" s="4">
        <v>44030</v>
      </c>
      <c r="B42" s="1" t="s">
        <v>54</v>
      </c>
      <c r="C42" s="3">
        <v>0.35416666666666669</v>
      </c>
      <c r="D42" s="3" t="str">
        <f t="shared" si="0"/>
        <v>08:30</v>
      </c>
      <c r="E42" s="3">
        <v>4.1666666666666664E-2</v>
      </c>
      <c r="F42" s="1" t="str">
        <f t="shared" si="1"/>
        <v>13:00</v>
      </c>
      <c r="G42" s="3">
        <v>0.83333333333333337</v>
      </c>
      <c r="H42" s="3">
        <f t="shared" si="6"/>
        <v>0</v>
      </c>
    </row>
    <row r="43" spans="1:10" x14ac:dyDescent="0.25">
      <c r="A43" s="4">
        <v>44031</v>
      </c>
      <c r="B43" s="1" t="s">
        <v>55</v>
      </c>
      <c r="C43" s="3">
        <v>0.35416666666666669</v>
      </c>
      <c r="D43" s="3" t="str">
        <f t="shared" si="0"/>
        <v>00:00</v>
      </c>
      <c r="E43" s="3">
        <v>4.1666666666666664E-2</v>
      </c>
      <c r="F43" s="1" t="str">
        <f t="shared" si="1"/>
        <v>00:00</v>
      </c>
      <c r="G43" s="3">
        <v>0.83333333333333337</v>
      </c>
      <c r="H43" s="3">
        <f t="shared" si="6"/>
        <v>0.47916666666666669</v>
      </c>
    </row>
    <row r="44" spans="1:10" x14ac:dyDescent="0.25">
      <c r="A44" s="4">
        <v>44001</v>
      </c>
      <c r="B44" s="1" t="s">
        <v>56</v>
      </c>
      <c r="C44" s="3">
        <v>0.35416666666666669</v>
      </c>
      <c r="D44" s="3">
        <v>0.35416666666666669</v>
      </c>
      <c r="E44" s="3">
        <v>4.1666666666666664E-2</v>
      </c>
      <c r="F44" s="1" t="str">
        <f t="shared" si="1"/>
        <v>18:30</v>
      </c>
      <c r="G44" s="3">
        <v>0.8125</v>
      </c>
      <c r="H44" s="3">
        <f t="shared" si="6"/>
        <v>0</v>
      </c>
    </row>
    <row r="50" spans="1:8" x14ac:dyDescent="0.25">
      <c r="A50" s="4" t="s">
        <v>7</v>
      </c>
      <c r="H50" s="3">
        <f>IF(AND(C50&lt;=D50,G50&gt;=F50),((D50-C50)+(G50-F50)+(E50)),0)</f>
        <v>0</v>
      </c>
    </row>
    <row r="51" spans="1:8" x14ac:dyDescent="0.25">
      <c r="H51" s="3">
        <f>IF(AND(C51&lt;=D51,G51&gt;=F51),((D51-C51)+(G51-F51)+(E51)),0)</f>
        <v>0</v>
      </c>
    </row>
    <row r="52" spans="1:8" x14ac:dyDescent="0.25">
      <c r="A52" s="4" t="s">
        <v>8</v>
      </c>
      <c r="H52" s="3">
        <f>IF(AND(C52&lt;=D52,G52&gt;=F52),((D52-C52)+(G52-F52)+(E52)),0)</f>
        <v>0</v>
      </c>
    </row>
    <row r="53" spans="1:8" x14ac:dyDescent="0.25">
      <c r="A53" s="4" t="s">
        <v>9</v>
      </c>
      <c r="H53" s="3">
        <f>IF(AND(C53&lt;=D53,G53&gt;=F53),((D53-C53)+(G53-F53)+(E53)),0)</f>
        <v>0</v>
      </c>
    </row>
    <row r="54" spans="1:8" x14ac:dyDescent="0.25">
      <c r="H54" s="3">
        <f>IF(AND(C54&lt;=D54,G54&gt;=F54),((D54-C54)+(G54-F54)+(E54)),0)</f>
        <v>0</v>
      </c>
    </row>
    <row r="55" spans="1:8" x14ac:dyDescent="0.25">
      <c r="A55" s="4" t="s">
        <v>10</v>
      </c>
      <c r="H55" s="3">
        <f t="shared" ref="H55" si="7">IF(AND(C55&lt;=D55,G55&gt;=F55),((D55-C55)+(G55-F55)+(E55)),0)</f>
        <v>0</v>
      </c>
    </row>
    <row r="56" spans="1:8" x14ac:dyDescent="0.25">
      <c r="A56" s="4" t="s">
        <v>11</v>
      </c>
      <c r="H56" s="3">
        <f t="shared" ref="H56" si="8">IF(AND(C56&lt;=D56,G56&gt;=F56),((D56-C56)+(G56-F56)+(E56)),0)</f>
        <v>0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MUSTAFA ÇETİN</cp:lastModifiedBy>
  <dcterms:created xsi:type="dcterms:W3CDTF">2020-06-04T05:09:52Z</dcterms:created>
  <dcterms:modified xsi:type="dcterms:W3CDTF">2020-07-28T19:44:13Z</dcterms:modified>
</cp:coreProperties>
</file>